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a_valenzuela\Desktop\"/>
    </mc:Choice>
  </mc:AlternateContent>
  <bookViews>
    <workbookView xWindow="0" yWindow="0" windowWidth="20490" windowHeight="6720" tabRatio="593"/>
  </bookViews>
  <sheets>
    <sheet name="P2 Presupuesto Aprobado-Ejec " sheetId="2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1" i="2" l="1"/>
  <c r="D41" i="2"/>
  <c r="E41" i="2"/>
  <c r="F41" i="2"/>
  <c r="G41" i="2"/>
  <c r="H41" i="2"/>
  <c r="C37" i="2"/>
  <c r="C48" i="2" s="1"/>
  <c r="D37" i="2"/>
  <c r="D48" i="2" s="1"/>
  <c r="E37" i="2"/>
  <c r="E48" i="2" s="1"/>
  <c r="F37" i="2"/>
  <c r="G37" i="2"/>
  <c r="C28" i="2"/>
  <c r="D28" i="2"/>
  <c r="E28" i="2"/>
  <c r="F28" i="2"/>
  <c r="G28" i="2"/>
  <c r="C18" i="2"/>
  <c r="D18" i="2"/>
  <c r="E18" i="2"/>
  <c r="F18" i="2"/>
  <c r="G18" i="2"/>
  <c r="C12" i="2"/>
  <c r="D12" i="2"/>
  <c r="E12" i="2"/>
  <c r="F12" i="2"/>
  <c r="F48" i="2" s="1"/>
  <c r="G12" i="2"/>
  <c r="G48" i="2" s="1"/>
  <c r="B12" i="2"/>
  <c r="B18" i="2"/>
  <c r="B28" i="2"/>
  <c r="B37" i="2"/>
  <c r="B41" i="2"/>
  <c r="H12" i="2"/>
  <c r="H48" i="2" s="1"/>
  <c r="H18" i="2"/>
  <c r="H28" i="2"/>
  <c r="H37" i="2"/>
  <c r="P14" i="2"/>
  <c r="P15" i="2"/>
  <c r="I12" i="2"/>
  <c r="I18" i="2"/>
  <c r="I28" i="2"/>
  <c r="I37" i="2"/>
  <c r="I41" i="2"/>
  <c r="P17" i="2"/>
  <c r="J12" i="2"/>
  <c r="K12" i="2"/>
  <c r="L12" i="2"/>
  <c r="M12" i="2"/>
  <c r="N12" i="2"/>
  <c r="O12" i="2"/>
  <c r="P13" i="2" l="1"/>
  <c r="P12" i="2" s="1"/>
  <c r="P43" i="2"/>
  <c r="P44" i="2"/>
  <c r="P45" i="2"/>
  <c r="P46" i="2"/>
  <c r="P47" i="2"/>
  <c r="P42" i="2"/>
  <c r="J41" i="2"/>
  <c r="K41" i="2"/>
  <c r="L41" i="2"/>
  <c r="M41" i="2"/>
  <c r="N41" i="2"/>
  <c r="O41" i="2"/>
  <c r="J37" i="2"/>
  <c r="K37" i="2"/>
  <c r="L37" i="2"/>
  <c r="M37" i="2"/>
  <c r="N37" i="2"/>
  <c r="O37" i="2"/>
  <c r="J28" i="2"/>
  <c r="K28" i="2"/>
  <c r="L28" i="2"/>
  <c r="M28" i="2"/>
  <c r="N28" i="2"/>
  <c r="O28" i="2"/>
  <c r="J18" i="2"/>
  <c r="K18" i="2"/>
  <c r="L18" i="2"/>
  <c r="M18" i="2"/>
  <c r="N18" i="2"/>
  <c r="O18" i="2"/>
  <c r="P41" i="2" l="1"/>
  <c r="O48" i="2"/>
  <c r="N48" i="2"/>
  <c r="M48" i="2"/>
  <c r="L48" i="2"/>
  <c r="K48" i="2"/>
  <c r="J48" i="2"/>
  <c r="I48" i="2"/>
  <c r="P19" i="2" l="1"/>
  <c r="P20" i="2"/>
  <c r="P21" i="2"/>
  <c r="P22" i="2"/>
  <c r="P23" i="2"/>
  <c r="P24" i="2"/>
  <c r="P25" i="2"/>
  <c r="P26" i="2"/>
  <c r="P27" i="2"/>
  <c r="P29" i="2"/>
  <c r="P30" i="2"/>
  <c r="P31" i="2"/>
  <c r="P33" i="2"/>
  <c r="P34" i="2"/>
  <c r="P35" i="2"/>
  <c r="P36" i="2"/>
  <c r="P38" i="2"/>
  <c r="P39" i="2"/>
  <c r="P40" i="2"/>
  <c r="P28" i="2" l="1"/>
  <c r="P37" i="2"/>
  <c r="P18" i="2"/>
  <c r="P48" i="2" s="1"/>
  <c r="B48" i="2"/>
</calcChain>
</file>

<file path=xl/sharedStrings.xml><?xml version="1.0" encoding="utf-8"?>
<sst xmlns="http://schemas.openxmlformats.org/spreadsheetml/2006/main" count="60" uniqueCount="60">
  <si>
    <t>Total general</t>
  </si>
  <si>
    <t>DETALLE</t>
  </si>
  <si>
    <t xml:space="preserve">Total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</si>
  <si>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</si>
  <si>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</si>
  <si>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</si>
  <si>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</si>
  <si>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</si>
  <si>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</si>
  <si>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</si>
  <si>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</si>
  <si>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</si>
  <si>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</si>
  <si>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</si>
  <si>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</si>
  <si>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>Presupuesto Modificado</t>
  </si>
  <si>
    <t>Presupuesto Aprobado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</si>
  <si>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</si>
  <si>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</si>
  <si>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</si>
  <si>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 xml:space="preserve">Gasto Devengado </t>
  </si>
  <si>
    <t>2-GASTOS</t>
  </si>
  <si>
    <t>2.1-REMUNERACIONES Y CONTRIBUCIONES</t>
  </si>
  <si>
    <t>2.1.1-REMUNERACIONES</t>
  </si>
  <si>
    <t>2.1.2-SOBRESUELDOS</t>
  </si>
  <si>
    <t>2.1.3-DIETAS Y GASTOS DE REPRESENTACIÓN</t>
  </si>
  <si>
    <t>2.1.5-CONTRIBUCIONES A LA SEGURIDAD SOCIAL</t>
  </si>
  <si>
    <t>2.2-CONTRATACIÓN DE SERVICIOS</t>
  </si>
  <si>
    <t>2.2.1-SERVICIOS BÁSICOS</t>
  </si>
  <si>
    <t>2.2.2-PUBLICIDAD, IMPRESIÓN Y ENCUADERNACIÓN</t>
  </si>
  <si>
    <t>2.2.3-VIÁTICOS</t>
  </si>
  <si>
    <t>2.2.4-TRANSPORTE Y ALMACENAJE</t>
  </si>
  <si>
    <t>2.2.5-ALQUILERES Y RENTAS</t>
  </si>
  <si>
    <t>2.2.6-SEGUROS</t>
  </si>
  <si>
    <t>2.2.7-SERVICIOS DE CONSERVACIÓN, REPARACIONES MENORES E INSTALACIONES TEMPORALES</t>
  </si>
  <si>
    <t>2.2.8-OTROS SERVICIOS NO INCLUIDOS EN CONCEPTOS ANTERIORES</t>
  </si>
  <si>
    <t>2.2.9-OTRAS CONTRATACIONES DE SERVICIOS</t>
  </si>
  <si>
    <t>2.3-MATERIALES Y SUMINISTROS</t>
  </si>
  <si>
    <t>2.3.1-ALIMENTOS Y PRODUCTOS AGROFORESTALES</t>
  </si>
  <si>
    <t>2.3.2-TEXTILES Y VESTUARIOS</t>
  </si>
  <si>
    <t>2.3.3-PAPEL, CARTÓN E IMPRESOS</t>
  </si>
  <si>
    <t>2.3.5-CUERO, CAUCHO Y PLÁSTICO</t>
  </si>
  <si>
    <t>2.3.6-PRODUCTOS DE MINERALES, METÁLICOS Y NO METÁLICOS</t>
  </si>
  <si>
    <t>2.3.7-COMBUSTIBLES, LUBRICANTES, PRODUCTOS QUÍMICOS Y CONEXOS</t>
  </si>
  <si>
    <t>2.3.9-PRODUCTOS Y ÚTILES VARIOS</t>
  </si>
  <si>
    <t>2.4-TRANSFERENCIAS CORRIENTES</t>
  </si>
  <si>
    <t>2.4.1-TRANSFERENCIAS CORRIENTES AL SECTOR PRIVADO</t>
  </si>
  <si>
    <t>2.4.2-TRANSFERENCIAS CORRIENTES AL  GOBIERNO GENERAL NACIONAL</t>
  </si>
  <si>
    <t>2.6-BIENES MUEBLES, INMUEBLES E INTANGIBLES</t>
  </si>
  <si>
    <t>2.6.1-MOBILIARIO Y EQUIPO</t>
  </si>
  <si>
    <t>2.6.3-EQUIPO E INSTRUMENTAL, CIENTÍFICO Y LABORATORIO</t>
  </si>
  <si>
    <t>2.6.4-VEHÍCULOS Y EQUIPO DE TRANSPORTE, TRACCIÓN Y ELEVACIÓN</t>
  </si>
  <si>
    <t>2.6.5-MAQUINARIA, OTROS EQUIPOS Y HERRAMIENTAS</t>
  </si>
  <si>
    <t>2.6.6-EQUIPOS DE DEFENSA Y SEGURIDAD</t>
  </si>
  <si>
    <t xml:space="preserve"> 2.4.7-TRANSFERENCIAS CORRIENTES AL SECTOR EXTERNO</t>
  </si>
  <si>
    <t>2.1.4-GRATIFICACIONES Y BONIFICACIONES</t>
  </si>
  <si>
    <t>2.6.2-MOBILIARIO Y EQUIPO DE AUDIO, AUDIOVISUAL, RECREATIVO Y EDUCACIONAL</t>
  </si>
  <si>
    <t>2.3.4-PRODUCTOS FARMACÉUTICOS</t>
  </si>
  <si>
    <t>AL 30 DE ABRIL 2025</t>
  </si>
  <si>
    <t>Ejecución de Gastos y Aplicaciones Financieras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</si>
</sst>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9"/>
      <color indexed="8"/>
      <name val="Calibri"/>
      <family val="2"/>
    </font>
    <font>
      <sz val="9"/>
      <color indexed="8"/>
      <name val="Calibri"/>
    </font>
    <font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Border="1"/>
    <xf numFmtId="43" fontId="5" fillId="0" borderId="0" xfId="1" applyFont="1" applyBorder="1"/>
    <xf numFmtId="0" fontId="5" fillId="0" borderId="0" xfId="0" applyFont="1" applyBorder="1"/>
    <xf numFmtId="0" fontId="2" fillId="0" borderId="0" xfId="0" applyFont="1" applyBorder="1"/>
    <xf numFmtId="165" fontId="0" fillId="0" borderId="0" xfId="0" applyNumberFormat="1" applyBorder="1" applyAlignment="1">
      <alignment vertical="center" wrapText="1"/>
    </xf>
    <xf numFmtId="164" fontId="8" fillId="0" borderId="0" xfId="0" applyNumberFormat="1" applyFont="1" applyBorder="1"/>
    <xf numFmtId="43" fontId="8" fillId="2" borderId="0" xfId="1" applyFont="1" applyFill="1" applyBorder="1"/>
    <xf numFmtId="43" fontId="9" fillId="2" borderId="0" xfId="1" applyFont="1" applyFill="1" applyBorder="1"/>
    <xf numFmtId="0" fontId="7" fillId="3" borderId="0" xfId="0" applyFont="1" applyFill="1" applyBorder="1" applyAlignment="1">
      <alignment vertical="center"/>
    </xf>
    <xf numFmtId="43" fontId="7" fillId="4" borderId="0" xfId="1" applyFont="1" applyFill="1" applyBorder="1" applyAlignment="1">
      <alignment vertical="center" wrapText="1"/>
    </xf>
    <xf numFmtId="43" fontId="8" fillId="0" borderId="0" xfId="1" applyFont="1" applyBorder="1"/>
    <xf numFmtId="43" fontId="0" fillId="0" borderId="0" xfId="1" applyFont="1" applyBorder="1"/>
    <xf numFmtId="49" fontId="10" fillId="0" borderId="0" xfId="0" applyNumberFormat="1" applyFont="1" applyAlignment="1">
      <alignment horizontal="left" indent="3"/>
    </xf>
    <xf numFmtId="43" fontId="10" fillId="0" borderId="0" xfId="1" applyFont="1" applyAlignment="1">
      <alignment horizontal="right"/>
    </xf>
    <xf numFmtId="49" fontId="11" fillId="0" borderId="0" xfId="0" applyNumberFormat="1" applyFont="1" applyAlignment="1">
      <alignment horizontal="left" indent="4"/>
    </xf>
    <xf numFmtId="49" fontId="10" fillId="0" borderId="0" xfId="0" applyNumberFormat="1" applyFont="1" applyAlignment="1">
      <alignment horizontal="left" indent="5"/>
    </xf>
    <xf numFmtId="43" fontId="9" fillId="2" borderId="0" xfId="0" applyNumberFormat="1" applyFont="1" applyFill="1" applyBorder="1"/>
    <xf numFmtId="43" fontId="0" fillId="2" borderId="0" xfId="1" applyFont="1" applyFill="1" applyBorder="1"/>
    <xf numFmtId="43" fontId="9" fillId="2" borderId="0" xfId="1" applyFont="1" applyFill="1" applyBorder="1" applyAlignment="1"/>
    <xf numFmtId="43" fontId="1" fillId="2" borderId="0" xfId="1" applyFont="1" applyFill="1" applyBorder="1"/>
    <xf numFmtId="43" fontId="10" fillId="4" borderId="0" xfId="1" applyFont="1" applyFill="1" applyAlignment="1">
      <alignment horizontal="right"/>
    </xf>
    <xf numFmtId="43" fontId="11" fillId="4" borderId="0" xfId="1" applyFont="1" applyFill="1" applyAlignment="1">
      <alignment horizontal="right"/>
    </xf>
    <xf numFmtId="43" fontId="7" fillId="4" borderId="0" xfId="1" applyFont="1" applyFill="1" applyBorder="1" applyAlignment="1">
      <alignment horizontal="center" vertical="center"/>
    </xf>
    <xf numFmtId="164" fontId="8" fillId="4" borderId="0" xfId="0" applyNumberFormat="1" applyFont="1" applyFill="1" applyBorder="1"/>
    <xf numFmtId="43" fontId="9" fillId="4" borderId="0" xfId="0" applyNumberFormat="1" applyFont="1" applyFill="1" applyBorder="1"/>
    <xf numFmtId="43" fontId="10" fillId="0" borderId="0" xfId="1" applyFont="1" applyFill="1" applyAlignment="1">
      <alignment horizontal="right"/>
    </xf>
    <xf numFmtId="0" fontId="3" fillId="0" borderId="0" xfId="0" applyFont="1" applyBorder="1"/>
    <xf numFmtId="0" fontId="7" fillId="4" borderId="0" xfId="0" applyFont="1" applyFill="1" applyBorder="1" applyAlignment="1">
      <alignment horizontal="center" vertical="center"/>
    </xf>
    <xf numFmtId="0" fontId="0" fillId="0" borderId="0" xfId="0" applyFont="1" applyBorder="1"/>
    <xf numFmtId="43" fontId="0" fillId="2" borderId="0" xfId="0" applyNumberFormat="1" applyFill="1" applyBorder="1"/>
    <xf numFmtId="49" fontId="12" fillId="0" borderId="0" xfId="0" applyNumberFormat="1" applyFont="1" applyAlignment="1">
      <alignment horizontal="left" indent="5"/>
    </xf>
    <xf numFmtId="43" fontId="13" fillId="0" borderId="0" xfId="1" applyFont="1" applyAlignment="1">
      <alignment horizontal="right"/>
    </xf>
    <xf numFmtId="43" fontId="13" fillId="4" borderId="0" xfId="1" applyFont="1" applyFill="1" applyAlignment="1">
      <alignment horizontal="right"/>
    </xf>
    <xf numFmtId="49" fontId="13" fillId="0" borderId="0" xfId="0" applyNumberFormat="1" applyFont="1" applyAlignment="1">
      <alignment horizontal="left" indent="5"/>
    </xf>
    <xf numFmtId="43" fontId="0" fillId="0" borderId="0" xfId="1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 readingOrder="1"/>
    </xf>
    <xf numFmtId="0" fontId="7" fillId="3" borderId="0" xfId="0" applyFont="1" applyFill="1" applyBorder="1" applyAlignment="1">
      <alignment horizontal="left" vertical="center"/>
    </xf>
    <xf numFmtId="43" fontId="7" fillId="3" borderId="0" xfId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7" fillId="4" borderId="0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431799</xdr:colOff>
      <xdr:row>0</xdr:row>
      <xdr:rowOff>63499</xdr:rowOff>
    </xdr:from>
    <xdr:to>
      <xdr:col>7</xdr:col>
      <xdr:colOff>523875</xdr:colOff>
      <xdr:row>5</xdr:row>
      <xdr:rowOff>301625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1049" y="63499"/>
          <a:ext cx="2378075" cy="1190626"/>
        </a:xfrm>
        <a:prstGeom prst="rect">
          <a:avLst/>
        </a:prstGeom>
      </xdr:spPr>
    </xdr:pic>
    <xdr:clientData/>
  </xdr:twoCellAnchor>
  <xdr:twoCellAnchor editAs="oneCell">
    <xdr:from>
      <xdr:col>5</xdr:col>
      <xdr:colOff>115136</xdr:colOff>
      <xdr:row>49</xdr:row>
      <xdr:rowOff>83736</xdr:rowOff>
    </xdr:from>
    <xdr:to>
      <xdr:col>7</xdr:col>
      <xdr:colOff>233623</xdr:colOff>
      <xdr:row>54</xdr:row>
      <xdr:rowOff>103728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05191" y="10132088"/>
          <a:ext cx="2400300" cy="962025"/>
        </a:xfrm>
        <a:prstGeom prst="rect">
          <a:avLst/>
        </a:prstGeom>
      </xdr:spPr>
    </xdr:pic>
    <xdr:clientData/>
  </xdr:twoCellAnchor>
  <xdr:twoCellAnchor editAs="oneCell">
    <xdr:from>
      <xdr:col>10</xdr:col>
      <xdr:colOff>1004835</xdr:colOff>
      <xdr:row>48</xdr:row>
      <xdr:rowOff>188406</xdr:rowOff>
    </xdr:from>
    <xdr:to>
      <xdr:col>13</xdr:col>
      <xdr:colOff>200862</xdr:colOff>
      <xdr:row>55</xdr:row>
      <xdr:rowOff>279260</xdr:rowOff>
    </xdr:to>
    <xdr:pic>
      <xdr:nvPicPr>
        <xdr:cNvPr id="6" name="Imagen 5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9423" y="9127252"/>
          <a:ext cx="2943225" cy="1409700"/>
        </a:xfrm>
        <a:prstGeom prst="rect">
          <a:avLst/>
        </a:prstGeom>
        <a:noFill/>
        <a:ln>
          <a:noFill/>
        </a:ln>
        <a:effectLst>
          <a:glow rad="165100">
            <a:schemeClr val="bg1"/>
          </a:glow>
        </a:effectLst>
      </xdr:spPr>
    </xdr:pic>
    <xdr:clientData/>
  </xdr:twoCellAnchor>
  <xdr:twoCellAnchor editAs="oneCell">
    <xdr:from>
      <xdr:col>0</xdr:col>
      <xdr:colOff>659423</xdr:colOff>
      <xdr:row>48</xdr:row>
      <xdr:rowOff>167471</xdr:rowOff>
    </xdr:from>
    <xdr:to>
      <xdr:col>0</xdr:col>
      <xdr:colOff>3059723</xdr:colOff>
      <xdr:row>54</xdr:row>
      <xdr:rowOff>104671</xdr:rowOff>
    </xdr:to>
    <xdr:pic>
      <xdr:nvPicPr>
        <xdr:cNvPr id="11" name="Imagen 10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423" y="9106317"/>
          <a:ext cx="2400300" cy="106763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P59"/>
  <sheetViews>
    <sheetView showGridLines="0" tabSelected="1" topLeftCell="A13" zoomScale="91" zoomScaleNormal="91" workbookViewId="0">
      <pane xSplit="1" topLeftCell="B1" activePane="topRight" state="frozen"/>
      <selection activeCell="A4" sqref="A4"/>
      <selection pane="topRight" activeCell="I14" sqref="I14"/>
    </sheetView>
  </sheetViews>
  <sheetFormatPr baseColWidth="10" defaultColWidth="11.42578125" defaultRowHeight="15" x14ac:dyDescent="0.25"/>
  <cols>
    <col min="1" max="1" width="69.42578125" style="3" customWidth="1"/>
    <col min="2" max="2" width="17.5703125" style="1" customWidth="1"/>
    <col min="3" max="3" width="16.5703125" style="1" customWidth="1"/>
    <col min="4" max="9" width="17.140625" style="12" customWidth="1"/>
    <col min="10" max="10" width="17.140625" style="1" customWidth="1"/>
    <col min="11" max="11" width="22" style="1" customWidth="1"/>
    <col min="12" max="13" width="17.140625" style="1" customWidth="1"/>
    <col min="14" max="15" width="17.140625" style="12" customWidth="1"/>
    <col min="16" max="16" width="17.140625" style="1" customWidth="1"/>
    <col min="17" max="16384" width="11.42578125" style="1"/>
  </cols>
  <sheetData>
    <row r="6" spans="1:16" ht="28.5" customHeight="1" x14ac:dyDescent="0.25">
      <c r="A6" s="36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</row>
    <row r="7" spans="1:16" ht="15" customHeight="1" x14ac:dyDescent="0.25">
      <c r="A7" s="39" t="s">
        <v>59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</row>
    <row r="8" spans="1:16" ht="15.75" customHeight="1" x14ac:dyDescent="0.25">
      <c r="A8" s="41" t="s">
        <v>58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</row>
    <row r="9" spans="1:16" ht="25.5" customHeight="1" x14ac:dyDescent="0.25">
      <c r="A9" s="37" t="s">
        <v>1</v>
      </c>
      <c r="B9" s="38" t="s">
        <v>16</v>
      </c>
      <c r="C9" s="38" t="s">
        <v>15</v>
      </c>
      <c r="D9" s="42" t="s">
        <v>20</v>
      </c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</row>
    <row r="10" spans="1:16" ht="25.5" customHeight="1" x14ac:dyDescent="0.25">
      <c r="A10" s="37"/>
      <c r="B10" s="38"/>
      <c r="C10" s="38"/>
      <c r="D10" s="23" t="s">
        <v>3</v>
      </c>
      <c r="E10" s="23" t="s">
        <v>4</v>
      </c>
      <c r="F10" s="23" t="s">
        <v>5</v>
      </c>
      <c r="G10" s="23" t="s">
        <v>6</v>
      </c>
      <c r="H10" s="23" t="s">
        <v>7</v>
      </c>
      <c r="I10" s="23" t="s">
        <v>8</v>
      </c>
      <c r="J10" s="28" t="s">
        <v>9</v>
      </c>
      <c r="K10" s="28" t="s">
        <v>10</v>
      </c>
      <c r="L10" s="28" t="s">
        <v>11</v>
      </c>
      <c r="M10" s="28" t="s">
        <v>12</v>
      </c>
      <c r="N10" s="23" t="s">
        <v>13</v>
      </c>
      <c r="O10" s="23" t="s">
        <v>14</v>
      </c>
      <c r="P10" s="28" t="s">
        <v>2</v>
      </c>
    </row>
    <row r="11" spans="1:16" ht="14.45" customHeight="1" x14ac:dyDescent="0.25">
      <c r="A11" s="13" t="s">
        <v>21</v>
      </c>
      <c r="B11" s="26"/>
      <c r="C11" s="26"/>
      <c r="D11" s="14"/>
      <c r="E11" s="11"/>
      <c r="F11" s="11"/>
      <c r="G11" s="11"/>
      <c r="H11" s="11"/>
      <c r="I11" s="11"/>
      <c r="J11" s="6"/>
      <c r="K11" s="6"/>
      <c r="L11" s="6"/>
      <c r="M11" s="6"/>
      <c r="N11" s="11"/>
      <c r="O11" s="11"/>
      <c r="P11" s="24"/>
    </row>
    <row r="12" spans="1:16" s="27" customFormat="1" ht="14.45" customHeight="1" x14ac:dyDescent="0.25">
      <c r="A12" s="15" t="s">
        <v>22</v>
      </c>
      <c r="B12" s="22">
        <f>SUM(B13:B17)</f>
        <v>1006692787</v>
      </c>
      <c r="C12" s="22">
        <f t="shared" ref="C12:G12" si="0">SUM(C13:C17)</f>
        <v>1006692787</v>
      </c>
      <c r="D12" s="22">
        <f t="shared" si="0"/>
        <v>64412166.030000001</v>
      </c>
      <c r="E12" s="22">
        <f t="shared" si="0"/>
        <v>67733660.540000007</v>
      </c>
      <c r="F12" s="22">
        <f t="shared" si="0"/>
        <v>66036314.049999997</v>
      </c>
      <c r="G12" s="22">
        <f t="shared" si="0"/>
        <v>66205916.439999998</v>
      </c>
      <c r="H12" s="22">
        <f t="shared" ref="H12" si="1">SUM(H13:H17)</f>
        <v>0</v>
      </c>
      <c r="I12" s="22">
        <f t="shared" ref="I12" si="2">SUM(I13:I17)</f>
        <v>0</v>
      </c>
      <c r="J12" s="22">
        <f t="shared" ref="J12" si="3">SUM(J13:J17)</f>
        <v>0</v>
      </c>
      <c r="K12" s="22">
        <f t="shared" ref="K12" si="4">SUM(K13:K17)</f>
        <v>0</v>
      </c>
      <c r="L12" s="22">
        <f t="shared" ref="L12" si="5">SUM(L13:L17)</f>
        <v>0</v>
      </c>
      <c r="M12" s="22">
        <f t="shared" ref="M12" si="6">SUM(M13:M17)</f>
        <v>0</v>
      </c>
      <c r="N12" s="22">
        <f t="shared" ref="N12" si="7">SUM(N13:N17)</f>
        <v>0</v>
      </c>
      <c r="O12" s="22">
        <f t="shared" ref="O12" si="8">SUM(O13:O17)</f>
        <v>0</v>
      </c>
      <c r="P12" s="22">
        <f t="shared" ref="P12" si="9">SUM(P13:P17)</f>
        <v>264388057.06</v>
      </c>
    </row>
    <row r="13" spans="1:16" ht="14.45" customHeight="1" x14ac:dyDescent="0.25">
      <c r="A13" s="16" t="s">
        <v>23</v>
      </c>
      <c r="B13" s="21">
        <v>728667198</v>
      </c>
      <c r="C13" s="33">
        <v>726139396.79999995</v>
      </c>
      <c r="D13" s="32">
        <v>53904808.340000004</v>
      </c>
      <c r="E13" s="32">
        <v>56490190.600000001</v>
      </c>
      <c r="F13" s="32">
        <v>54691346.43</v>
      </c>
      <c r="G13" s="32">
        <v>55891070.539999999</v>
      </c>
      <c r="H13" s="8"/>
      <c r="I13" s="8"/>
      <c r="J13" s="17"/>
      <c r="K13" s="8"/>
      <c r="L13" s="8"/>
      <c r="M13" s="8"/>
      <c r="N13" s="8"/>
      <c r="O13" s="8"/>
      <c r="P13" s="25">
        <f t="shared" ref="P13:P40" si="10">SUM(D13:O13)</f>
        <v>220977415.91</v>
      </c>
    </row>
    <row r="14" spans="1:16" ht="14.45" customHeight="1" x14ac:dyDescent="0.25">
      <c r="A14" s="16" t="s">
        <v>24</v>
      </c>
      <c r="B14" s="21">
        <v>137140601</v>
      </c>
      <c r="C14" s="33">
        <v>137949444</v>
      </c>
      <c r="D14" s="32">
        <v>2336000</v>
      </c>
      <c r="E14" s="32">
        <v>2444759.25</v>
      </c>
      <c r="F14" s="32">
        <v>2645132.7599999998</v>
      </c>
      <c r="G14" s="32">
        <v>2183817.2599999998</v>
      </c>
      <c r="H14" s="8"/>
      <c r="I14" s="8"/>
      <c r="J14" s="17"/>
      <c r="K14" s="8"/>
      <c r="L14" s="8"/>
      <c r="M14" s="8"/>
      <c r="N14" s="8"/>
      <c r="O14" s="8"/>
      <c r="P14" s="25">
        <f t="shared" si="10"/>
        <v>9609709.2699999996</v>
      </c>
    </row>
    <row r="15" spans="1:16" ht="14.45" customHeight="1" x14ac:dyDescent="0.25">
      <c r="A15" s="16" t="s">
        <v>25</v>
      </c>
      <c r="B15" s="21">
        <v>6200000</v>
      </c>
      <c r="C15" s="33">
        <v>6200000</v>
      </c>
      <c r="D15" s="32">
        <v>0</v>
      </c>
      <c r="E15" s="32">
        <v>498000</v>
      </c>
      <c r="F15" s="32">
        <v>555800</v>
      </c>
      <c r="G15" s="32">
        <v>158600</v>
      </c>
      <c r="H15" s="8"/>
      <c r="I15" s="8"/>
      <c r="J15" s="17"/>
      <c r="K15" s="8"/>
      <c r="L15" s="8"/>
      <c r="M15" s="8"/>
      <c r="N15" s="8"/>
      <c r="O15" s="8"/>
      <c r="P15" s="25">
        <f t="shared" si="10"/>
        <v>1212400</v>
      </c>
    </row>
    <row r="16" spans="1:16" ht="14.45" customHeight="1" x14ac:dyDescent="0.25">
      <c r="A16" s="31" t="s">
        <v>55</v>
      </c>
      <c r="B16" s="21">
        <v>35226755</v>
      </c>
      <c r="C16" s="33">
        <v>35226755</v>
      </c>
      <c r="D16" s="32">
        <v>0</v>
      </c>
      <c r="E16" s="32">
        <v>0</v>
      </c>
      <c r="F16" s="32">
        <v>0</v>
      </c>
      <c r="G16" s="32">
        <v>0</v>
      </c>
      <c r="H16" s="8"/>
      <c r="I16" s="8"/>
      <c r="J16" s="17"/>
      <c r="K16" s="8"/>
      <c r="L16" s="8"/>
      <c r="M16" s="8"/>
      <c r="N16" s="8"/>
      <c r="O16" s="8"/>
      <c r="P16" s="25"/>
    </row>
    <row r="17" spans="1:16" ht="14.45" customHeight="1" x14ac:dyDescent="0.25">
      <c r="A17" s="16" t="s">
        <v>26</v>
      </c>
      <c r="B17" s="21">
        <v>99458233</v>
      </c>
      <c r="C17" s="33">
        <v>101177191.2</v>
      </c>
      <c r="D17" s="32">
        <v>8171357.6900000004</v>
      </c>
      <c r="E17" s="32">
        <v>8300710.6900000004</v>
      </c>
      <c r="F17" s="32">
        <v>8144034.8600000003</v>
      </c>
      <c r="G17" s="32">
        <v>7972428.6399999997</v>
      </c>
      <c r="H17" s="18"/>
      <c r="I17" s="18"/>
      <c r="J17" s="17"/>
      <c r="K17" s="19"/>
      <c r="L17" s="8"/>
      <c r="M17" s="8"/>
      <c r="N17" s="8"/>
      <c r="O17" s="8"/>
      <c r="P17" s="25">
        <f t="shared" si="10"/>
        <v>32588531.880000003</v>
      </c>
    </row>
    <row r="18" spans="1:16" s="27" customFormat="1" ht="14.45" customHeight="1" x14ac:dyDescent="0.25">
      <c r="A18" s="15" t="s">
        <v>27</v>
      </c>
      <c r="B18" s="22">
        <f>SUM(B19:B27)</f>
        <v>523015093</v>
      </c>
      <c r="C18" s="22">
        <f t="shared" ref="C18:G18" si="11">SUM(C19:C27)</f>
        <v>570119906</v>
      </c>
      <c r="D18" s="22">
        <f t="shared" si="11"/>
        <v>7726800.2000000002</v>
      </c>
      <c r="E18" s="22">
        <f t="shared" si="11"/>
        <v>19694253.079999998</v>
      </c>
      <c r="F18" s="22">
        <f t="shared" si="11"/>
        <v>13673743.449999999</v>
      </c>
      <c r="G18" s="22">
        <f t="shared" si="11"/>
        <v>5609312.0499999998</v>
      </c>
      <c r="H18" s="22">
        <f t="shared" ref="H18" si="12">SUM(H19:H27)</f>
        <v>0</v>
      </c>
      <c r="I18" s="22">
        <f t="shared" ref="I18" si="13">SUM(I19:I27)</f>
        <v>0</v>
      </c>
      <c r="J18" s="22">
        <f t="shared" ref="J18" si="14">SUM(J19:J27)</f>
        <v>0</v>
      </c>
      <c r="K18" s="22">
        <f t="shared" ref="K18" si="15">SUM(K19:K27)</f>
        <v>0</v>
      </c>
      <c r="L18" s="22">
        <f t="shared" ref="L18" si="16">SUM(L19:L27)</f>
        <v>0</v>
      </c>
      <c r="M18" s="22">
        <f t="shared" ref="M18" si="17">SUM(M19:M27)</f>
        <v>0</v>
      </c>
      <c r="N18" s="22">
        <f t="shared" ref="N18" si="18">SUM(N19:N27)</f>
        <v>0</v>
      </c>
      <c r="O18" s="22">
        <f t="shared" ref="O18" si="19">SUM(O19:O27)</f>
        <v>0</v>
      </c>
      <c r="P18" s="22">
        <f t="shared" ref="P18" si="20">SUM(P19:P27)</f>
        <v>46704108.780000001</v>
      </c>
    </row>
    <row r="19" spans="1:16" s="29" customFormat="1" ht="14.45" customHeight="1" x14ac:dyDescent="0.25">
      <c r="A19" s="16" t="s">
        <v>28</v>
      </c>
      <c r="B19" s="21">
        <v>37750000</v>
      </c>
      <c r="C19" s="33">
        <v>37750000</v>
      </c>
      <c r="D19" s="32">
        <v>2932760.67</v>
      </c>
      <c r="E19" s="32">
        <v>2878539.22</v>
      </c>
      <c r="F19" s="32">
        <v>3011560.62</v>
      </c>
      <c r="G19" s="32">
        <v>1232776.01</v>
      </c>
      <c r="H19" s="8"/>
      <c r="I19" s="8"/>
      <c r="J19" s="8"/>
      <c r="K19" s="8"/>
      <c r="L19" s="8"/>
      <c r="M19" s="8"/>
      <c r="N19" s="8"/>
      <c r="O19" s="8"/>
      <c r="P19" s="25">
        <f>SUM(D19:O19)</f>
        <v>10055636.520000001</v>
      </c>
    </row>
    <row r="20" spans="1:16" ht="14.45" customHeight="1" x14ac:dyDescent="0.25">
      <c r="A20" s="16" t="s">
        <v>29</v>
      </c>
      <c r="B20" s="21">
        <v>26327825</v>
      </c>
      <c r="C20" s="33">
        <v>26352325</v>
      </c>
      <c r="D20" s="32">
        <v>839948.33</v>
      </c>
      <c r="E20" s="32">
        <v>1614586.62</v>
      </c>
      <c r="F20" s="32">
        <v>0</v>
      </c>
      <c r="G20" s="32">
        <v>529938</v>
      </c>
      <c r="H20" s="8"/>
      <c r="I20" s="8"/>
      <c r="J20" s="17"/>
      <c r="K20" s="17"/>
      <c r="L20" s="8"/>
      <c r="M20" s="8"/>
      <c r="N20" s="8"/>
      <c r="O20" s="8"/>
      <c r="P20" s="25">
        <f t="shared" si="10"/>
        <v>2984472.95</v>
      </c>
    </row>
    <row r="21" spans="1:16" ht="14.45" customHeight="1" x14ac:dyDescent="0.25">
      <c r="A21" s="16" t="s">
        <v>30</v>
      </c>
      <c r="B21" s="21">
        <v>24849999</v>
      </c>
      <c r="C21" s="33">
        <v>25510342.5</v>
      </c>
      <c r="D21" s="32">
        <v>469635.5</v>
      </c>
      <c r="E21" s="32">
        <v>0</v>
      </c>
      <c r="F21" s="32">
        <v>3118163.12</v>
      </c>
      <c r="G21" s="32">
        <v>1545551.55</v>
      </c>
      <c r="H21" s="8"/>
      <c r="I21" s="8"/>
      <c r="J21" s="17"/>
      <c r="K21" s="17"/>
      <c r="L21" s="8"/>
      <c r="M21" s="8"/>
      <c r="N21" s="8"/>
      <c r="O21" s="8"/>
      <c r="P21" s="25">
        <f t="shared" si="10"/>
        <v>5133350.17</v>
      </c>
    </row>
    <row r="22" spans="1:16" ht="14.45" customHeight="1" x14ac:dyDescent="0.25">
      <c r="A22" s="16" t="s">
        <v>31</v>
      </c>
      <c r="B22" s="21">
        <v>5500000</v>
      </c>
      <c r="C22" s="33">
        <v>6050000</v>
      </c>
      <c r="D22" s="32">
        <v>0</v>
      </c>
      <c r="E22" s="32">
        <v>0</v>
      </c>
      <c r="F22" s="32">
        <v>220000</v>
      </c>
      <c r="G22" s="32">
        <v>529324.89</v>
      </c>
      <c r="H22" s="8"/>
      <c r="I22" s="8"/>
      <c r="J22" s="30"/>
      <c r="K22" s="17"/>
      <c r="L22" s="8"/>
      <c r="M22" s="8"/>
      <c r="N22" s="8"/>
      <c r="O22" s="8"/>
      <c r="P22" s="25">
        <f t="shared" si="10"/>
        <v>749324.89</v>
      </c>
    </row>
    <row r="23" spans="1:16" ht="14.45" customHeight="1" x14ac:dyDescent="0.25">
      <c r="A23" s="16" t="s">
        <v>32</v>
      </c>
      <c r="B23" s="21">
        <v>25200000</v>
      </c>
      <c r="C23" s="33">
        <v>25420000</v>
      </c>
      <c r="D23" s="32">
        <v>2094835.32</v>
      </c>
      <c r="E23" s="32">
        <v>2127261.44</v>
      </c>
      <c r="F23" s="32">
        <v>1382405.44</v>
      </c>
      <c r="G23" s="32">
        <v>549357.85</v>
      </c>
      <c r="H23" s="8"/>
      <c r="I23" s="8"/>
      <c r="J23" s="30"/>
      <c r="K23" s="17"/>
      <c r="L23" s="8"/>
      <c r="M23" s="8"/>
      <c r="N23" s="8"/>
      <c r="O23" s="8"/>
      <c r="P23" s="25">
        <f t="shared" si="10"/>
        <v>6153860.0499999989</v>
      </c>
    </row>
    <row r="24" spans="1:16" ht="14.45" customHeight="1" x14ac:dyDescent="0.25">
      <c r="A24" s="16" t="s">
        <v>33</v>
      </c>
      <c r="B24" s="21">
        <v>20400000</v>
      </c>
      <c r="C24" s="33">
        <v>20400000</v>
      </c>
      <c r="D24" s="32">
        <v>742900.38</v>
      </c>
      <c r="E24" s="32">
        <v>9119620.0600000005</v>
      </c>
      <c r="F24" s="32">
        <v>2298780.59</v>
      </c>
      <c r="G24" s="32">
        <v>659773.75</v>
      </c>
      <c r="H24" s="8"/>
      <c r="I24" s="8"/>
      <c r="J24" s="17"/>
      <c r="K24" s="8"/>
      <c r="L24" s="8"/>
      <c r="M24" s="8"/>
      <c r="N24" s="8"/>
      <c r="O24" s="8"/>
      <c r="P24" s="25">
        <f t="shared" si="10"/>
        <v>12821074.780000001</v>
      </c>
    </row>
    <row r="25" spans="1:16" ht="14.45" customHeight="1" x14ac:dyDescent="0.25">
      <c r="A25" s="16" t="s">
        <v>34</v>
      </c>
      <c r="B25" s="21">
        <v>55173858</v>
      </c>
      <c r="C25" s="33">
        <v>56063856.399999999</v>
      </c>
      <c r="D25" s="32">
        <v>0</v>
      </c>
      <c r="E25" s="32">
        <v>1666966.92</v>
      </c>
      <c r="F25" s="32">
        <v>3350404.68</v>
      </c>
      <c r="G25" s="32">
        <v>0</v>
      </c>
      <c r="H25" s="8"/>
      <c r="I25" s="8"/>
      <c r="J25" s="17"/>
      <c r="K25" s="8"/>
      <c r="L25" s="8"/>
      <c r="M25" s="8"/>
      <c r="N25" s="8"/>
      <c r="O25" s="8"/>
      <c r="P25" s="25">
        <f t="shared" si="10"/>
        <v>5017371.5999999996</v>
      </c>
    </row>
    <row r="26" spans="1:16" ht="14.45" customHeight="1" x14ac:dyDescent="0.25">
      <c r="A26" s="16" t="s">
        <v>35</v>
      </c>
      <c r="B26" s="21">
        <v>201139691</v>
      </c>
      <c r="C26" s="33">
        <v>241799662.09999999</v>
      </c>
      <c r="D26" s="32">
        <v>646720</v>
      </c>
      <c r="E26" s="32">
        <v>2240078.8199999998</v>
      </c>
      <c r="F26" s="32">
        <v>110650</v>
      </c>
      <c r="G26" s="32">
        <v>562590</v>
      </c>
      <c r="H26" s="8"/>
      <c r="I26" s="8"/>
      <c r="J26" s="17"/>
      <c r="K26" s="8"/>
      <c r="L26" s="8"/>
      <c r="M26" s="8"/>
      <c r="N26" s="8"/>
      <c r="O26" s="8"/>
      <c r="P26" s="25">
        <f t="shared" si="10"/>
        <v>3560038.82</v>
      </c>
    </row>
    <row r="27" spans="1:16" ht="14.45" customHeight="1" x14ac:dyDescent="0.25">
      <c r="A27" s="16" t="s">
        <v>36</v>
      </c>
      <c r="B27" s="21">
        <v>126673720</v>
      </c>
      <c r="C27" s="33">
        <v>130773720</v>
      </c>
      <c r="D27" s="32">
        <v>0</v>
      </c>
      <c r="E27" s="32">
        <v>47200</v>
      </c>
      <c r="F27" s="32">
        <v>181779</v>
      </c>
      <c r="G27" s="32">
        <v>0</v>
      </c>
      <c r="H27" s="8"/>
      <c r="I27" s="8"/>
      <c r="J27" s="17"/>
      <c r="K27" s="20"/>
      <c r="L27" s="8"/>
      <c r="M27" s="8"/>
      <c r="N27" s="8"/>
      <c r="O27" s="8"/>
      <c r="P27" s="25">
        <f t="shared" si="10"/>
        <v>228979</v>
      </c>
    </row>
    <row r="28" spans="1:16" s="27" customFormat="1" ht="14.45" customHeight="1" x14ac:dyDescent="0.25">
      <c r="A28" s="15" t="s">
        <v>37</v>
      </c>
      <c r="B28" s="22">
        <f>SUM(B29:B36)</f>
        <v>68101050</v>
      </c>
      <c r="C28" s="22">
        <f t="shared" ref="C28:G28" si="21">SUM(C29:C36)</f>
        <v>69986576</v>
      </c>
      <c r="D28" s="22">
        <f t="shared" si="21"/>
        <v>33063.599999999999</v>
      </c>
      <c r="E28" s="22">
        <f t="shared" si="21"/>
        <v>1330923.73</v>
      </c>
      <c r="F28" s="22">
        <f t="shared" si="21"/>
        <v>310877.59999999998</v>
      </c>
      <c r="G28" s="22">
        <f t="shared" si="21"/>
        <v>110330</v>
      </c>
      <c r="H28" s="22">
        <f t="shared" ref="H28" si="22">SUM(H29:H36)</f>
        <v>0</v>
      </c>
      <c r="I28" s="22">
        <f t="shared" ref="I28" si="23">SUM(I29:I36)</f>
        <v>0</v>
      </c>
      <c r="J28" s="22">
        <f t="shared" ref="J28" si="24">SUM(J29:J36)</f>
        <v>0</v>
      </c>
      <c r="K28" s="22">
        <f t="shared" ref="K28" si="25">SUM(K29:K36)</f>
        <v>0</v>
      </c>
      <c r="L28" s="22">
        <f t="shared" ref="L28" si="26">SUM(L29:L36)</f>
        <v>0</v>
      </c>
      <c r="M28" s="22">
        <f t="shared" ref="M28" si="27">SUM(M29:M36)</f>
        <v>0</v>
      </c>
      <c r="N28" s="22">
        <f t="shared" ref="N28" si="28">SUM(N29:N36)</f>
        <v>0</v>
      </c>
      <c r="O28" s="22">
        <f t="shared" ref="O28" si="29">SUM(O29:O36)</f>
        <v>0</v>
      </c>
      <c r="P28" s="22">
        <f t="shared" ref="P28" si="30">SUM(P29:P36)</f>
        <v>1785194.9300000002</v>
      </c>
    </row>
    <row r="29" spans="1:16" s="29" customFormat="1" ht="14.45" customHeight="1" x14ac:dyDescent="0.25">
      <c r="A29" s="16" t="s">
        <v>38</v>
      </c>
      <c r="B29" s="21">
        <v>1095477</v>
      </c>
      <c r="C29" s="33">
        <v>1716377</v>
      </c>
      <c r="D29" s="32">
        <v>0</v>
      </c>
      <c r="E29" s="32">
        <v>81594</v>
      </c>
      <c r="F29" s="32">
        <v>21518</v>
      </c>
      <c r="G29" s="32">
        <v>110330</v>
      </c>
      <c r="H29" s="8"/>
      <c r="I29" s="8"/>
      <c r="J29" s="8"/>
      <c r="K29" s="8"/>
      <c r="L29" s="8"/>
      <c r="M29" s="8"/>
      <c r="N29" s="8"/>
      <c r="O29" s="8"/>
      <c r="P29" s="25">
        <f t="shared" si="10"/>
        <v>213442</v>
      </c>
    </row>
    <row r="30" spans="1:16" ht="14.45" customHeight="1" x14ac:dyDescent="0.25">
      <c r="A30" s="16" t="s">
        <v>39</v>
      </c>
      <c r="B30" s="21">
        <v>2380185</v>
      </c>
      <c r="C30" s="33">
        <v>1164664</v>
      </c>
      <c r="D30" s="32">
        <v>0</v>
      </c>
      <c r="E30" s="32">
        <v>30975</v>
      </c>
      <c r="F30" s="32">
        <v>0</v>
      </c>
      <c r="G30" s="32">
        <v>0</v>
      </c>
      <c r="H30" s="8"/>
      <c r="I30" s="8"/>
      <c r="J30" s="17"/>
      <c r="K30" s="8"/>
      <c r="L30" s="8"/>
      <c r="M30" s="8"/>
      <c r="N30" s="8"/>
      <c r="O30" s="8"/>
      <c r="P30" s="25">
        <f t="shared" si="10"/>
        <v>30975</v>
      </c>
    </row>
    <row r="31" spans="1:16" ht="14.45" customHeight="1" x14ac:dyDescent="0.25">
      <c r="A31" s="16" t="s">
        <v>40</v>
      </c>
      <c r="B31" s="21">
        <v>508037</v>
      </c>
      <c r="C31" s="33">
        <v>2936197.01</v>
      </c>
      <c r="D31" s="32">
        <v>0</v>
      </c>
      <c r="E31" s="32">
        <v>0</v>
      </c>
      <c r="F31" s="32">
        <v>0</v>
      </c>
      <c r="G31" s="32">
        <v>0</v>
      </c>
      <c r="H31" s="8"/>
      <c r="I31" s="8"/>
      <c r="J31" s="17"/>
      <c r="K31" s="8"/>
      <c r="L31" s="8"/>
      <c r="M31" s="8"/>
      <c r="N31" s="8"/>
      <c r="O31" s="8"/>
      <c r="P31" s="25">
        <f t="shared" si="10"/>
        <v>0</v>
      </c>
    </row>
    <row r="32" spans="1:16" ht="14.45" customHeight="1" x14ac:dyDescent="0.25">
      <c r="A32" s="16" t="s">
        <v>57</v>
      </c>
      <c r="B32" s="21"/>
      <c r="C32" s="33">
        <v>9000</v>
      </c>
      <c r="D32" s="32">
        <v>0</v>
      </c>
      <c r="E32" s="32">
        <v>0</v>
      </c>
      <c r="F32" s="32">
        <v>0</v>
      </c>
      <c r="G32" s="32">
        <v>0</v>
      </c>
      <c r="H32" s="8"/>
      <c r="I32" s="8"/>
      <c r="J32" s="17"/>
      <c r="K32" s="8"/>
      <c r="L32" s="8"/>
      <c r="M32" s="8"/>
      <c r="N32" s="8"/>
      <c r="O32" s="8"/>
      <c r="P32" s="25"/>
    </row>
    <row r="33" spans="1:16" ht="14.45" customHeight="1" x14ac:dyDescent="0.25">
      <c r="A33" s="16" t="s">
        <v>41</v>
      </c>
      <c r="B33" s="21">
        <v>2978948</v>
      </c>
      <c r="C33" s="33">
        <v>798580.2</v>
      </c>
      <c r="D33" s="32">
        <v>0</v>
      </c>
      <c r="E33" s="32">
        <v>0</v>
      </c>
      <c r="F33" s="32">
        <v>24485</v>
      </c>
      <c r="G33" s="32">
        <v>0</v>
      </c>
      <c r="H33" s="8"/>
      <c r="I33" s="8"/>
      <c r="J33" s="17"/>
      <c r="K33" s="8"/>
      <c r="L33" s="8"/>
      <c r="M33" s="8"/>
      <c r="N33" s="8"/>
      <c r="O33" s="8"/>
      <c r="P33" s="25">
        <f t="shared" si="10"/>
        <v>24485</v>
      </c>
    </row>
    <row r="34" spans="1:16" ht="14.45" customHeight="1" x14ac:dyDescent="0.25">
      <c r="A34" s="16" t="s">
        <v>42</v>
      </c>
      <c r="B34" s="21">
        <v>671000</v>
      </c>
      <c r="C34" s="33">
        <v>1149501.8</v>
      </c>
      <c r="D34" s="32">
        <v>0</v>
      </c>
      <c r="E34" s="32">
        <v>0</v>
      </c>
      <c r="F34" s="32">
        <v>0</v>
      </c>
      <c r="G34" s="32">
        <v>0</v>
      </c>
      <c r="H34" s="8"/>
      <c r="I34" s="18"/>
      <c r="J34" s="17"/>
      <c r="K34" s="8"/>
      <c r="L34" s="8"/>
      <c r="M34" s="8"/>
      <c r="N34" s="18"/>
      <c r="O34" s="8"/>
      <c r="P34" s="25">
        <f t="shared" si="10"/>
        <v>0</v>
      </c>
    </row>
    <row r="35" spans="1:16" ht="14.45" customHeight="1" x14ac:dyDescent="0.25">
      <c r="A35" s="16" t="s">
        <v>43</v>
      </c>
      <c r="B35" s="21">
        <v>46630382</v>
      </c>
      <c r="C35" s="33">
        <v>47175012</v>
      </c>
      <c r="D35" s="32">
        <v>0</v>
      </c>
      <c r="E35" s="32">
        <v>0</v>
      </c>
      <c r="F35" s="32">
        <v>5097.6000000000004</v>
      </c>
      <c r="G35" s="32">
        <v>0</v>
      </c>
      <c r="H35" s="8"/>
      <c r="I35" s="8"/>
      <c r="J35" s="17"/>
      <c r="K35" s="8"/>
      <c r="L35" s="8"/>
      <c r="M35" s="8"/>
      <c r="N35" s="8"/>
      <c r="O35" s="8"/>
      <c r="P35" s="25">
        <f t="shared" si="10"/>
        <v>5097.6000000000004</v>
      </c>
    </row>
    <row r="36" spans="1:16" ht="14.45" customHeight="1" x14ac:dyDescent="0.25">
      <c r="A36" s="16" t="s">
        <v>44</v>
      </c>
      <c r="B36" s="21">
        <v>13837021</v>
      </c>
      <c r="C36" s="33">
        <v>15037243.99</v>
      </c>
      <c r="D36" s="32">
        <v>33063.599999999999</v>
      </c>
      <c r="E36" s="32">
        <v>1218354.73</v>
      </c>
      <c r="F36" s="32">
        <v>259777</v>
      </c>
      <c r="G36" s="32">
        <v>0</v>
      </c>
      <c r="H36" s="8"/>
      <c r="I36" s="8"/>
      <c r="J36" s="17"/>
      <c r="K36" s="8"/>
      <c r="L36" s="8"/>
      <c r="M36" s="8"/>
      <c r="N36" s="8"/>
      <c r="O36" s="8"/>
      <c r="P36" s="25">
        <f t="shared" si="10"/>
        <v>1511195.33</v>
      </c>
    </row>
    <row r="37" spans="1:16" s="27" customFormat="1" ht="14.45" customHeight="1" x14ac:dyDescent="0.25">
      <c r="A37" s="15" t="s">
        <v>45</v>
      </c>
      <c r="B37" s="22">
        <f>SUM(B38:B40)</f>
        <v>1293532157</v>
      </c>
      <c r="C37" s="22">
        <f t="shared" ref="C37:G37" si="31">SUM(C38:C40)</f>
        <v>1333532157</v>
      </c>
      <c r="D37" s="22">
        <f t="shared" si="31"/>
        <v>74425214.159999996</v>
      </c>
      <c r="E37" s="22">
        <f t="shared" si="31"/>
        <v>87794770.310000002</v>
      </c>
      <c r="F37" s="22">
        <f t="shared" si="31"/>
        <v>115909416.65000001</v>
      </c>
      <c r="G37" s="22">
        <f t="shared" si="31"/>
        <v>108564439.23999999</v>
      </c>
      <c r="H37" s="22">
        <f t="shared" ref="H37" si="32">SUM(H38:H40)</f>
        <v>0</v>
      </c>
      <c r="I37" s="22">
        <f t="shared" ref="I37" si="33">SUM(I38:I40)</f>
        <v>0</v>
      </c>
      <c r="J37" s="22">
        <f t="shared" ref="J37" si="34">SUM(J38:J40)</f>
        <v>0</v>
      </c>
      <c r="K37" s="22">
        <f t="shared" ref="K37" si="35">SUM(K38:K40)</f>
        <v>0</v>
      </c>
      <c r="L37" s="22">
        <f t="shared" ref="L37" si="36">SUM(L38:L40)</f>
        <v>0</v>
      </c>
      <c r="M37" s="22">
        <f t="shared" ref="M37" si="37">SUM(M38:M40)</f>
        <v>0</v>
      </c>
      <c r="N37" s="22">
        <f t="shared" ref="N37" si="38">SUM(N38:N40)</f>
        <v>0</v>
      </c>
      <c r="O37" s="22">
        <f t="shared" ref="O37" si="39">SUM(O38:O40)</f>
        <v>0</v>
      </c>
      <c r="P37" s="22">
        <f t="shared" ref="P37" si="40">SUM(P38:P40)</f>
        <v>386693840.35999995</v>
      </c>
    </row>
    <row r="38" spans="1:16" ht="14.45" customHeight="1" x14ac:dyDescent="0.25">
      <c r="A38" s="16" t="s">
        <v>46</v>
      </c>
      <c r="B38" s="21">
        <v>299326965</v>
      </c>
      <c r="C38" s="33">
        <v>335674965</v>
      </c>
      <c r="D38" s="32">
        <v>0</v>
      </c>
      <c r="E38" s="32">
        <v>0</v>
      </c>
      <c r="F38" s="32">
        <v>40969683</v>
      </c>
      <c r="G38" s="32">
        <v>371114</v>
      </c>
      <c r="H38" s="18"/>
      <c r="I38" s="18"/>
      <c r="J38" s="17"/>
      <c r="K38" s="8"/>
      <c r="L38" s="8"/>
      <c r="M38" s="8"/>
      <c r="N38" s="18"/>
      <c r="O38" s="8"/>
      <c r="P38" s="25">
        <f t="shared" si="10"/>
        <v>41340797</v>
      </c>
    </row>
    <row r="39" spans="1:16" ht="14.45" customHeight="1" x14ac:dyDescent="0.25">
      <c r="A39" s="16" t="s">
        <v>47</v>
      </c>
      <c r="B39" s="21">
        <v>976943401</v>
      </c>
      <c r="C39" s="33">
        <v>976943401</v>
      </c>
      <c r="D39" s="32">
        <v>74425214.159999996</v>
      </c>
      <c r="E39" s="32">
        <v>87794770.310000002</v>
      </c>
      <c r="F39" s="32">
        <v>54026659.25</v>
      </c>
      <c r="G39" s="32">
        <v>108193325.23999999</v>
      </c>
      <c r="H39" s="8"/>
      <c r="I39" s="8"/>
      <c r="J39" s="17"/>
      <c r="K39" s="8"/>
      <c r="L39" s="8"/>
      <c r="M39" s="8"/>
      <c r="N39" s="8"/>
      <c r="O39" s="8"/>
      <c r="P39" s="25">
        <f t="shared" si="10"/>
        <v>324439968.95999998</v>
      </c>
    </row>
    <row r="40" spans="1:16" ht="14.45" customHeight="1" x14ac:dyDescent="0.25">
      <c r="A40" s="16" t="s">
        <v>54</v>
      </c>
      <c r="B40" s="21">
        <v>17261791</v>
      </c>
      <c r="C40" s="33">
        <v>20913791</v>
      </c>
      <c r="D40" s="32">
        <v>0</v>
      </c>
      <c r="E40" s="32">
        <v>0</v>
      </c>
      <c r="F40" s="32">
        <v>20913074.399999999</v>
      </c>
      <c r="G40" s="32">
        <v>0</v>
      </c>
      <c r="H40" s="7"/>
      <c r="I40" s="7"/>
      <c r="J40" s="7"/>
      <c r="K40" s="7"/>
      <c r="L40" s="7"/>
      <c r="M40" s="7"/>
      <c r="N40" s="7"/>
      <c r="O40" s="8"/>
      <c r="P40" s="25">
        <f t="shared" si="10"/>
        <v>20913074.399999999</v>
      </c>
    </row>
    <row r="41" spans="1:16" s="27" customFormat="1" ht="14.45" customHeight="1" x14ac:dyDescent="0.25">
      <c r="A41" s="15" t="s">
        <v>48</v>
      </c>
      <c r="B41" s="22">
        <f>SUM(B42:B47)</f>
        <v>132002363</v>
      </c>
      <c r="C41" s="22">
        <f t="shared" ref="C41:H41" si="41">SUM(C42:C47)</f>
        <v>133206905</v>
      </c>
      <c r="D41" s="22">
        <f t="shared" si="41"/>
        <v>0</v>
      </c>
      <c r="E41" s="22">
        <f t="shared" si="41"/>
        <v>1581.2</v>
      </c>
      <c r="F41" s="22">
        <f t="shared" si="41"/>
        <v>0</v>
      </c>
      <c r="G41" s="22">
        <f t="shared" si="41"/>
        <v>0</v>
      </c>
      <c r="H41" s="22">
        <f t="shared" si="41"/>
        <v>0</v>
      </c>
      <c r="I41" s="22">
        <f t="shared" ref="I41:O41" si="42">SUM(I42:I47)</f>
        <v>0</v>
      </c>
      <c r="J41" s="22">
        <f t="shared" si="42"/>
        <v>0</v>
      </c>
      <c r="K41" s="22">
        <f t="shared" si="42"/>
        <v>0</v>
      </c>
      <c r="L41" s="22">
        <f t="shared" si="42"/>
        <v>0</v>
      </c>
      <c r="M41" s="22">
        <f t="shared" si="42"/>
        <v>0</v>
      </c>
      <c r="N41" s="22">
        <f t="shared" si="42"/>
        <v>0</v>
      </c>
      <c r="O41" s="22">
        <f t="shared" si="42"/>
        <v>0</v>
      </c>
      <c r="P41" s="22">
        <f>SUM(P42:P47)</f>
        <v>1581.2</v>
      </c>
    </row>
    <row r="42" spans="1:16" ht="14.25" customHeight="1" x14ac:dyDescent="0.25">
      <c r="A42" s="16" t="s">
        <v>49</v>
      </c>
      <c r="B42" s="21">
        <v>28599843</v>
      </c>
      <c r="C42" s="33">
        <v>24297849</v>
      </c>
      <c r="D42" s="32">
        <v>0</v>
      </c>
      <c r="E42" s="32">
        <v>0</v>
      </c>
      <c r="F42" s="32">
        <v>0</v>
      </c>
      <c r="G42" s="32">
        <v>0</v>
      </c>
      <c r="H42" s="8"/>
      <c r="I42" s="8"/>
      <c r="J42" s="17"/>
      <c r="K42" s="8"/>
      <c r="L42" s="8"/>
      <c r="M42" s="8"/>
      <c r="N42" s="8"/>
      <c r="O42" s="8"/>
      <c r="P42" s="25">
        <f>SUM(D42:O42)</f>
        <v>0</v>
      </c>
    </row>
    <row r="43" spans="1:16" ht="14.25" customHeight="1" x14ac:dyDescent="0.25">
      <c r="A43" s="34" t="s">
        <v>56</v>
      </c>
      <c r="B43" s="21"/>
      <c r="C43" s="33">
        <v>2000</v>
      </c>
      <c r="D43" s="32">
        <v>0</v>
      </c>
      <c r="E43" s="32">
        <v>1581.2</v>
      </c>
      <c r="F43" s="32">
        <v>0</v>
      </c>
      <c r="G43" s="32">
        <v>0</v>
      </c>
      <c r="H43" s="8"/>
      <c r="I43" s="8"/>
      <c r="J43" s="17"/>
      <c r="K43" s="8"/>
      <c r="L43" s="8"/>
      <c r="M43" s="8"/>
      <c r="N43" s="8"/>
      <c r="O43" s="8"/>
      <c r="P43" s="25">
        <f t="shared" ref="P43:P47" si="43">SUM(D43:O43)</f>
        <v>1581.2</v>
      </c>
    </row>
    <row r="44" spans="1:16" ht="14.45" customHeight="1" x14ac:dyDescent="0.25">
      <c r="A44" s="16" t="s">
        <v>50</v>
      </c>
      <c r="B44" s="21">
        <v>56862</v>
      </c>
      <c r="C44" s="33">
        <v>56862</v>
      </c>
      <c r="D44" s="32">
        <v>0</v>
      </c>
      <c r="E44" s="32">
        <v>0</v>
      </c>
      <c r="F44" s="32">
        <v>0</v>
      </c>
      <c r="G44" s="32">
        <v>0</v>
      </c>
      <c r="H44" s="8"/>
      <c r="I44" s="8"/>
      <c r="J44" s="17"/>
      <c r="K44" s="8"/>
      <c r="L44" s="8"/>
      <c r="M44" s="8"/>
      <c r="N44" s="8"/>
      <c r="O44" s="8"/>
      <c r="P44" s="25">
        <f t="shared" si="43"/>
        <v>0</v>
      </c>
    </row>
    <row r="45" spans="1:16" ht="14.45" customHeight="1" x14ac:dyDescent="0.25">
      <c r="A45" s="16" t="s">
        <v>51</v>
      </c>
      <c r="B45" s="21">
        <v>95582555</v>
      </c>
      <c r="C45" s="33">
        <v>96177555</v>
      </c>
      <c r="D45" s="32">
        <v>0</v>
      </c>
      <c r="E45" s="32">
        <v>0</v>
      </c>
      <c r="F45" s="32">
        <v>0</v>
      </c>
      <c r="G45" s="32">
        <v>0</v>
      </c>
      <c r="H45" s="8"/>
      <c r="I45" s="8"/>
      <c r="J45" s="17"/>
      <c r="K45" s="8"/>
      <c r="L45" s="8"/>
      <c r="M45" s="8"/>
      <c r="N45" s="8"/>
      <c r="O45" s="8"/>
      <c r="P45" s="25">
        <f t="shared" si="43"/>
        <v>0</v>
      </c>
    </row>
    <row r="46" spans="1:16" ht="14.45" customHeight="1" x14ac:dyDescent="0.25">
      <c r="A46" s="16" t="s">
        <v>52</v>
      </c>
      <c r="B46" s="21">
        <v>6488800</v>
      </c>
      <c r="C46" s="33">
        <v>11993336</v>
      </c>
      <c r="D46" s="32">
        <v>0</v>
      </c>
      <c r="E46" s="32">
        <v>0</v>
      </c>
      <c r="F46" s="32">
        <v>0</v>
      </c>
      <c r="G46" s="32">
        <v>0</v>
      </c>
      <c r="H46" s="8"/>
      <c r="I46" s="8"/>
      <c r="J46" s="17"/>
      <c r="K46" s="8"/>
      <c r="L46" s="8"/>
      <c r="M46" s="8"/>
      <c r="N46" s="8"/>
      <c r="O46" s="8"/>
      <c r="P46" s="25">
        <f t="shared" si="43"/>
        <v>0</v>
      </c>
    </row>
    <row r="47" spans="1:16" x14ac:dyDescent="0.25">
      <c r="A47" s="16" t="s">
        <v>53</v>
      </c>
      <c r="B47" s="21">
        <v>1274303</v>
      </c>
      <c r="C47" s="33">
        <v>679303</v>
      </c>
      <c r="D47" s="32">
        <v>0</v>
      </c>
      <c r="E47" s="32">
        <v>0</v>
      </c>
      <c r="F47" s="32">
        <v>0</v>
      </c>
      <c r="G47" s="32">
        <v>0</v>
      </c>
      <c r="H47" s="8"/>
      <c r="I47" s="8"/>
      <c r="J47" s="17"/>
      <c r="K47" s="8"/>
      <c r="L47" s="8"/>
      <c r="M47" s="8"/>
      <c r="N47" s="8"/>
      <c r="O47" s="8"/>
      <c r="P47" s="25">
        <f t="shared" si="43"/>
        <v>0</v>
      </c>
    </row>
    <row r="48" spans="1:16" s="4" customFormat="1" ht="14.45" customHeight="1" x14ac:dyDescent="0.25">
      <c r="A48" s="9" t="s">
        <v>0</v>
      </c>
      <c r="B48" s="10">
        <f>B12+B18+B28+B37+B41</f>
        <v>3023343450</v>
      </c>
      <c r="C48" s="10">
        <f t="shared" ref="C48:H48" si="44">C12+C18+C28+C37+C41</f>
        <v>3113538331</v>
      </c>
      <c r="D48" s="10">
        <f t="shared" si="44"/>
        <v>146597243.99000001</v>
      </c>
      <c r="E48" s="10">
        <f t="shared" si="44"/>
        <v>176555188.86000001</v>
      </c>
      <c r="F48" s="10">
        <f t="shared" si="44"/>
        <v>195930351.75</v>
      </c>
      <c r="G48" s="10">
        <f t="shared" si="44"/>
        <v>180489997.72999999</v>
      </c>
      <c r="H48" s="10">
        <f t="shared" si="44"/>
        <v>0</v>
      </c>
      <c r="I48" s="10">
        <f t="shared" ref="I48:P48" si="45">I12+I18+I28+I37+I41</f>
        <v>0</v>
      </c>
      <c r="J48" s="10">
        <f t="shared" si="45"/>
        <v>0</v>
      </c>
      <c r="K48" s="10">
        <f t="shared" si="45"/>
        <v>0</v>
      </c>
      <c r="L48" s="10">
        <f t="shared" si="45"/>
        <v>0</v>
      </c>
      <c r="M48" s="10">
        <f t="shared" si="45"/>
        <v>0</v>
      </c>
      <c r="N48" s="10">
        <f t="shared" si="45"/>
        <v>0</v>
      </c>
      <c r="O48" s="10">
        <f t="shared" si="45"/>
        <v>0</v>
      </c>
      <c r="P48" s="10">
        <f t="shared" si="45"/>
        <v>699572782.33000004</v>
      </c>
    </row>
    <row r="49" spans="1:9" x14ac:dyDescent="0.25">
      <c r="B49" s="5"/>
      <c r="C49" s="2"/>
    </row>
    <row r="50" spans="1:9" x14ac:dyDescent="0.25">
      <c r="B50" s="5"/>
      <c r="C50" s="2"/>
    </row>
    <row r="51" spans="1:9" x14ac:dyDescent="0.25">
      <c r="B51" s="5"/>
      <c r="C51" s="2"/>
    </row>
    <row r="52" spans="1:9" x14ac:dyDescent="0.25">
      <c r="B52" s="5"/>
      <c r="C52" s="2"/>
    </row>
    <row r="53" spans="1:9" x14ac:dyDescent="0.25">
      <c r="B53" s="5"/>
      <c r="C53" s="2"/>
    </row>
    <row r="54" spans="1:9" x14ac:dyDescent="0.25">
      <c r="B54" s="5"/>
      <c r="C54" s="2"/>
    </row>
    <row r="55" spans="1:9" x14ac:dyDescent="0.25">
      <c r="B55" s="5"/>
      <c r="C55" s="2"/>
    </row>
    <row r="56" spans="1:9" ht="24.75" customHeight="1" x14ac:dyDescent="0.25">
      <c r="A56" s="43" t="s">
        <v>17</v>
      </c>
      <c r="B56" s="44"/>
      <c r="C56" s="44"/>
      <c r="D56" s="44"/>
      <c r="E56" s="44"/>
      <c r="F56" s="44"/>
      <c r="G56" s="44"/>
    </row>
    <row r="57" spans="1:9" ht="22.5" customHeight="1" x14ac:dyDescent="0.25">
      <c r="A57" s="45" t="s">
        <v>18</v>
      </c>
      <c r="B57" s="46"/>
      <c r="C57" s="46"/>
      <c r="D57" s="46"/>
      <c r="E57" s="46"/>
      <c r="F57" s="46"/>
      <c r="G57" s="46"/>
    </row>
    <row r="58" spans="1:9" ht="33.75" customHeight="1" x14ac:dyDescent="0.25">
      <c r="A58" s="43" t="s">
        <v>19</v>
      </c>
      <c r="B58" s="44"/>
      <c r="C58" s="44"/>
      <c r="D58" s="44"/>
      <c r="E58" s="44"/>
      <c r="F58" s="44"/>
      <c r="G58" s="44"/>
      <c r="H58" s="44"/>
      <c r="I58" s="44"/>
    </row>
    <row r="59" spans="1:9" x14ac:dyDescent="0.25">
      <c r="D59" s="35"/>
      <c r="E59" s="35"/>
      <c r="F59" s="35"/>
    </row>
  </sheetData>
  <mergeCells count="11">
    <mergeCell ref="D59:F59"/>
    <mergeCell ref="A6:P6"/>
    <mergeCell ref="A9:A10"/>
    <mergeCell ref="B9:B10"/>
    <mergeCell ref="C9:C10"/>
    <mergeCell ref="A7:P7"/>
    <mergeCell ref="A8:P8"/>
    <mergeCell ref="D9:P9"/>
    <mergeCell ref="A56:G56"/>
    <mergeCell ref="A57:G57"/>
    <mergeCell ref="A58:I58"/>
  </mergeCells>
  <printOptions horizontalCentered="1"/>
  <pageMargins left="0" right="0" top="0.59055118110236227" bottom="0.19685039370078741" header="0" footer="0"/>
  <pageSetup paperSize="5" scale="50" orientation="landscape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P2 Presupuesto Aprobado-Ejec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Katherine M. Peguero F.</dc:creator>
  <cp:lastModifiedBy>Ada Ysabel Valenzuela Guerrero</cp:lastModifiedBy>
  <cp:lastPrinted>2025-04-08T16:58:28Z</cp:lastPrinted>
  <dcterms:created xsi:type="dcterms:W3CDTF">2021-07-29T18:58:50Z</dcterms:created>
  <dcterms:modified xsi:type="dcterms:W3CDTF">2025-06-09T15:31:40Z</dcterms:modified>
</cp:coreProperties>
</file>